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fileserver\Area_gruppi\Dir12\GARE_ACQUISTI\Gare_2023\2023_xxx_NED-NPD\capitolato\documenti rivisti giugno 2024\documenti definitivi x CPM\"/>
    </mc:Choice>
  </mc:AlternateContent>
  <xr:revisionPtr revIDLastSave="0" documentId="13_ncr:1_{842218E2-AAA2-4E0B-AA6D-977C9300FC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M2" i="1"/>
  <c r="L2" i="1"/>
  <c r="K2" i="1"/>
  <c r="J2" i="1"/>
</calcChain>
</file>

<file path=xl/sharedStrings.xml><?xml version="1.0" encoding="utf-8"?>
<sst xmlns="http://schemas.openxmlformats.org/spreadsheetml/2006/main" count="58" uniqueCount="31">
  <si>
    <t>LOTTO</t>
  </si>
  <si>
    <t>ATC</t>
  </si>
  <si>
    <t>DESCRIZIONE</t>
  </si>
  <si>
    <t>Forma Farmaceutica</t>
  </si>
  <si>
    <t>Dosaggio</t>
  </si>
  <si>
    <t>Unità misura per la formulazione del prezzo</t>
  </si>
  <si>
    <t>Fabbisogno annuo Piemonte</t>
  </si>
  <si>
    <t>Fabbisogno annuo VDA</t>
  </si>
  <si>
    <t>BASE D'ASTA</t>
  </si>
  <si>
    <t>B05BA10</t>
  </si>
  <si>
    <r>
      <t xml:space="preserve">Sacche ternarie periferiche </t>
    </r>
    <r>
      <rPr>
        <b/>
        <sz val="9"/>
        <color indexed="8"/>
        <rFont val="Calibri"/>
        <family val="2"/>
      </rPr>
      <t>con elettroliti</t>
    </r>
    <r>
      <rPr>
        <sz val="9"/>
        <color indexed="8"/>
        <rFont val="Calibri"/>
        <family val="2"/>
      </rPr>
      <t xml:space="preserve"> con fonte lipidica contenente anche olio di pesce </t>
    </r>
  </si>
  <si>
    <t>EMULSIONE PER INFUSIONE - SACCA</t>
  </si>
  <si>
    <t>1250 ml-1500 ml</t>
  </si>
  <si>
    <t>UP</t>
  </si>
  <si>
    <r>
      <t xml:space="preserve">Sacche ternarie periferiche </t>
    </r>
    <r>
      <rPr>
        <b/>
        <sz val="9"/>
        <rFont val="Calibri"/>
        <family val="2"/>
      </rPr>
      <t>con elettroliti</t>
    </r>
    <r>
      <rPr>
        <sz val="9"/>
        <rFont val="Calibri"/>
        <family val="2"/>
      </rPr>
      <t xml:space="preserve"> con fonte lipidica contenente anche olio di pesce </t>
    </r>
  </si>
  <si>
    <t>1875 ml-2020 ml</t>
  </si>
  <si>
    <r>
      <t xml:space="preserve">Sacche ternarie periferiche </t>
    </r>
    <r>
      <rPr>
        <b/>
        <sz val="9"/>
        <color indexed="8"/>
        <rFont val="Calibri"/>
        <family val="2"/>
      </rPr>
      <t>con elettrolit</t>
    </r>
    <r>
      <rPr>
        <sz val="9"/>
        <color indexed="8"/>
        <rFont val="Calibri"/>
        <family val="2"/>
      </rPr>
      <t>i con doppia fonte lipidica contenente olio di soia + olio di oliva o olio di soia + MCT</t>
    </r>
  </si>
  <si>
    <t>1000 ml-1250 ml</t>
  </si>
  <si>
    <r>
      <t xml:space="preserve">Sacche ternarie centrali </t>
    </r>
    <r>
      <rPr>
        <b/>
        <sz val="9"/>
        <color indexed="8"/>
        <rFont val="Calibri"/>
        <family val="2"/>
      </rPr>
      <t>con elettroliti</t>
    </r>
    <r>
      <rPr>
        <sz val="9"/>
        <color indexed="8"/>
        <rFont val="Calibri"/>
        <family val="2"/>
      </rPr>
      <t xml:space="preserve"> per pz normocatabolici con fonte lipidica contenente olio di soia + olio di oliva o olio di soia + MCT: azoto 7-8 g/l</t>
    </r>
  </si>
  <si>
    <t>1875 ml-2000 ml</t>
  </si>
  <si>
    <r>
      <t xml:space="preserve">Sacche ternarie centrali </t>
    </r>
    <r>
      <rPr>
        <b/>
        <sz val="9"/>
        <color indexed="8"/>
        <rFont val="Calibri"/>
        <family val="2"/>
      </rPr>
      <t xml:space="preserve">con elettroliti </t>
    </r>
    <r>
      <rPr>
        <sz val="9"/>
        <color indexed="8"/>
        <rFont val="Calibri"/>
        <family val="2"/>
      </rPr>
      <t>per pazienti ipercatabolici con almeno due fonti lipidiche: azoto 10-12 g/l</t>
    </r>
  </si>
  <si>
    <t>1400 ml-1600 ml</t>
  </si>
  <si>
    <r>
      <t xml:space="preserve">Sacche ternarie centrali </t>
    </r>
    <r>
      <rPr>
        <b/>
        <sz val="9"/>
        <color indexed="8"/>
        <rFont val="Calibri"/>
        <family val="2"/>
      </rPr>
      <t xml:space="preserve">con elettroliti </t>
    </r>
    <r>
      <rPr>
        <sz val="9"/>
        <color indexed="8"/>
        <rFont val="Calibri"/>
        <family val="2"/>
      </rPr>
      <t>per pazienti ipercatabolici con fonte lipidica ricca in acidi grassi omega 3 , azoto 8-9 g/l</t>
    </r>
  </si>
  <si>
    <r>
      <t xml:space="preserve">Sacche ternarie centrali </t>
    </r>
    <r>
      <rPr>
        <b/>
        <sz val="9"/>
        <color indexed="8"/>
        <rFont val="Calibri"/>
        <family val="2"/>
      </rPr>
      <t>con elettroliti</t>
    </r>
    <r>
      <rPr>
        <sz val="9"/>
        <color indexed="8"/>
        <rFont val="Calibri"/>
        <family val="2"/>
      </rPr>
      <t xml:space="preserve"> per pazienti ipercatabolici con fonte lipidica ricca in acidi grassi omega 3, azoto 8-9 g/l</t>
    </r>
  </si>
  <si>
    <t>1800 ml-1970 ml</t>
  </si>
  <si>
    <r>
      <t xml:space="preserve">Sacche ternarie centrali </t>
    </r>
    <r>
      <rPr>
        <b/>
        <sz val="9"/>
        <color indexed="8"/>
        <rFont val="Calibri"/>
        <family val="2"/>
      </rPr>
      <t xml:space="preserve">con elettroliti </t>
    </r>
    <r>
      <rPr>
        <sz val="9"/>
        <color indexed="8"/>
        <rFont val="Calibri"/>
        <family val="2"/>
      </rPr>
      <t xml:space="preserve">per pazienti ipercatabolici con fonte lipidica ricca in acidi grassi omega 3, azoto 8-9 g/l </t>
    </r>
  </si>
  <si>
    <t>950 ml-1100 ml</t>
  </si>
  <si>
    <t>IMPORTO ANNUO PIEMONTE</t>
  </si>
  <si>
    <t>IMPORTO ANNUO VDA</t>
  </si>
  <si>
    <t>IMPORTO ANNUO COMPLESSIVO</t>
  </si>
  <si>
    <t>IMPORTO QUADRIENNALE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</si>
</sst>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K5" sqref="K5"/>
    </sheetView>
  </sheetViews>
  <sheetFormatPr defaultRowHeight="15" x14ac:dyDescent="0.25"/>
  <cols>
    <col min="3" max="3" width="50" customWidth="1"/>
    <col min="4" max="4" width="17.85546875" customWidth="1"/>
    <col min="5" max="5" width="19.5703125" customWidth="1"/>
    <col min="6" max="6" width="18.140625" customWidth="1"/>
    <col min="7" max="7" width="20.85546875" customWidth="1"/>
    <col min="8" max="8" width="17.28515625" customWidth="1"/>
    <col min="9" max="9" width="25" customWidth="1"/>
    <col min="10" max="10" width="19" customWidth="1"/>
    <col min="11" max="11" width="20.28515625" customWidth="1"/>
    <col min="12" max="12" width="18.28515625" customWidth="1"/>
    <col min="13" max="13" width="22.7109375" customWidth="1"/>
  </cols>
  <sheetData>
    <row r="1" spans="1:13" ht="45" x14ac:dyDescent="0.25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8" t="s">
        <v>8</v>
      </c>
      <c r="J1" s="1" t="s">
        <v>27</v>
      </c>
      <c r="K1" s="1" t="s">
        <v>28</v>
      </c>
      <c r="L1" s="1" t="s">
        <v>29</v>
      </c>
      <c r="M1" s="1" t="s">
        <v>30</v>
      </c>
    </row>
    <row r="2" spans="1:13" ht="56.25" customHeight="1" x14ac:dyDescent="0.25">
      <c r="A2" s="3">
        <v>2</v>
      </c>
      <c r="B2" s="2" t="s">
        <v>9</v>
      </c>
      <c r="C2" s="9" t="s">
        <v>10</v>
      </c>
      <c r="D2" s="9" t="s">
        <v>11</v>
      </c>
      <c r="E2" s="9" t="s">
        <v>12</v>
      </c>
      <c r="F2" s="2" t="s">
        <v>13</v>
      </c>
      <c r="G2" s="3">
        <v>800</v>
      </c>
      <c r="H2" s="3">
        <v>90</v>
      </c>
      <c r="I2" s="10">
        <v>13.1</v>
      </c>
      <c r="J2" s="10">
        <f>G2*I2</f>
        <v>10480</v>
      </c>
      <c r="K2" s="10">
        <f>H2*I2</f>
        <v>1179</v>
      </c>
      <c r="L2" s="10">
        <f>J2+K2</f>
        <v>11659</v>
      </c>
      <c r="M2" s="10">
        <f>L2*4</f>
        <v>46636</v>
      </c>
    </row>
    <row r="3" spans="1:13" ht="58.5" customHeight="1" x14ac:dyDescent="0.25">
      <c r="A3" s="3">
        <v>3</v>
      </c>
      <c r="B3" s="4" t="s">
        <v>9</v>
      </c>
      <c r="C3" s="11" t="s">
        <v>14</v>
      </c>
      <c r="D3" s="11" t="s">
        <v>11</v>
      </c>
      <c r="E3" s="11" t="s">
        <v>15</v>
      </c>
      <c r="F3" s="4" t="s">
        <v>13</v>
      </c>
      <c r="G3" s="3">
        <v>200</v>
      </c>
      <c r="H3" s="3">
        <v>30</v>
      </c>
      <c r="I3" s="12">
        <v>16.3</v>
      </c>
      <c r="J3" s="10">
        <f t="shared" ref="J3:J10" si="0">G3*I3</f>
        <v>3260</v>
      </c>
      <c r="K3" s="10">
        <f t="shared" ref="K3:K10" si="1">H3*I3</f>
        <v>489</v>
      </c>
      <c r="L3" s="10">
        <f t="shared" ref="L3:L10" si="2">J3+K3</f>
        <v>3749</v>
      </c>
      <c r="M3" s="10">
        <f t="shared" ref="M3:M10" si="3">L3*4</f>
        <v>14996</v>
      </c>
    </row>
    <row r="4" spans="1:13" ht="65.25" customHeight="1" x14ac:dyDescent="0.25">
      <c r="A4" s="3">
        <v>4</v>
      </c>
      <c r="B4" s="5" t="s">
        <v>9</v>
      </c>
      <c r="C4" s="13" t="s">
        <v>16</v>
      </c>
      <c r="D4" s="13" t="s">
        <v>11</v>
      </c>
      <c r="E4" s="13" t="s">
        <v>17</v>
      </c>
      <c r="F4" s="5" t="s">
        <v>13</v>
      </c>
      <c r="G4" s="6">
        <v>1000</v>
      </c>
      <c r="H4" s="6">
        <v>90</v>
      </c>
      <c r="I4" s="14">
        <v>12.8</v>
      </c>
      <c r="J4" s="10">
        <f t="shared" si="0"/>
        <v>12800</v>
      </c>
      <c r="K4" s="10">
        <f t="shared" si="1"/>
        <v>1152</v>
      </c>
      <c r="L4" s="10">
        <f t="shared" si="2"/>
        <v>13952</v>
      </c>
      <c r="M4" s="10">
        <f t="shared" si="3"/>
        <v>55808</v>
      </c>
    </row>
    <row r="5" spans="1:13" ht="54.75" customHeight="1" x14ac:dyDescent="0.25">
      <c r="A5" s="3">
        <v>5</v>
      </c>
      <c r="B5" s="5" t="s">
        <v>9</v>
      </c>
      <c r="C5" s="13" t="s">
        <v>18</v>
      </c>
      <c r="D5" s="13" t="s">
        <v>11</v>
      </c>
      <c r="E5" s="13" t="s">
        <v>12</v>
      </c>
      <c r="F5" s="5" t="s">
        <v>13</v>
      </c>
      <c r="G5" s="3">
        <v>7700</v>
      </c>
      <c r="H5" s="3">
        <v>90</v>
      </c>
      <c r="I5" s="14">
        <v>14.8</v>
      </c>
      <c r="J5" s="10">
        <f t="shared" si="0"/>
        <v>113960</v>
      </c>
      <c r="K5" s="10">
        <f t="shared" si="1"/>
        <v>1332</v>
      </c>
      <c r="L5" s="10">
        <f t="shared" si="2"/>
        <v>115292</v>
      </c>
      <c r="M5" s="10">
        <f t="shared" si="3"/>
        <v>461168</v>
      </c>
    </row>
    <row r="6" spans="1:13" ht="51" customHeight="1" x14ac:dyDescent="0.25">
      <c r="A6" s="3">
        <v>6</v>
      </c>
      <c r="B6" s="5" t="s">
        <v>9</v>
      </c>
      <c r="C6" s="13" t="s">
        <v>18</v>
      </c>
      <c r="D6" s="13" t="s">
        <v>11</v>
      </c>
      <c r="E6" s="13" t="s">
        <v>19</v>
      </c>
      <c r="F6" s="5" t="s">
        <v>13</v>
      </c>
      <c r="G6" s="3">
        <v>400</v>
      </c>
      <c r="H6" s="3">
        <v>30</v>
      </c>
      <c r="I6" s="14">
        <v>17.5</v>
      </c>
      <c r="J6" s="10">
        <f t="shared" si="0"/>
        <v>7000</v>
      </c>
      <c r="K6" s="10">
        <f t="shared" si="1"/>
        <v>525</v>
      </c>
      <c r="L6" s="10">
        <f t="shared" si="2"/>
        <v>7525</v>
      </c>
      <c r="M6" s="10">
        <f t="shared" si="3"/>
        <v>30100</v>
      </c>
    </row>
    <row r="7" spans="1:13" ht="47.25" customHeight="1" x14ac:dyDescent="0.25">
      <c r="A7" s="3">
        <v>7</v>
      </c>
      <c r="B7" s="5" t="s">
        <v>9</v>
      </c>
      <c r="C7" s="13" t="s">
        <v>20</v>
      </c>
      <c r="D7" s="13" t="s">
        <v>11</v>
      </c>
      <c r="E7" s="13" t="s">
        <v>21</v>
      </c>
      <c r="F7" s="5" t="s">
        <v>13</v>
      </c>
      <c r="G7" s="3">
        <v>950</v>
      </c>
      <c r="H7" s="3">
        <v>90</v>
      </c>
      <c r="I7" s="14">
        <v>16.8</v>
      </c>
      <c r="J7" s="10">
        <f t="shared" si="0"/>
        <v>15960</v>
      </c>
      <c r="K7" s="10">
        <f t="shared" si="1"/>
        <v>1512</v>
      </c>
      <c r="L7" s="10">
        <f t="shared" si="2"/>
        <v>17472</v>
      </c>
      <c r="M7" s="10">
        <f t="shared" si="3"/>
        <v>69888</v>
      </c>
    </row>
    <row r="8" spans="1:13" ht="57" customHeight="1" x14ac:dyDescent="0.25">
      <c r="A8" s="3">
        <v>8</v>
      </c>
      <c r="B8" s="5" t="s">
        <v>9</v>
      </c>
      <c r="C8" s="13" t="s">
        <v>22</v>
      </c>
      <c r="D8" s="13" t="s">
        <v>11</v>
      </c>
      <c r="E8" s="13" t="s">
        <v>12</v>
      </c>
      <c r="F8" s="5" t="s">
        <v>13</v>
      </c>
      <c r="G8" s="3">
        <v>8000</v>
      </c>
      <c r="H8" s="3">
        <v>90</v>
      </c>
      <c r="I8" s="14">
        <v>16.5</v>
      </c>
      <c r="J8" s="10">
        <f t="shared" si="0"/>
        <v>132000</v>
      </c>
      <c r="K8" s="10">
        <f t="shared" si="1"/>
        <v>1485</v>
      </c>
      <c r="L8" s="10">
        <f t="shared" si="2"/>
        <v>133485</v>
      </c>
      <c r="M8" s="10">
        <f t="shared" si="3"/>
        <v>533940</v>
      </c>
    </row>
    <row r="9" spans="1:13" ht="64.5" customHeight="1" x14ac:dyDescent="0.25">
      <c r="A9" s="3">
        <v>9</v>
      </c>
      <c r="B9" s="2" t="s">
        <v>9</v>
      </c>
      <c r="C9" s="9" t="s">
        <v>23</v>
      </c>
      <c r="D9" s="9" t="s">
        <v>11</v>
      </c>
      <c r="E9" s="9" t="s">
        <v>24</v>
      </c>
      <c r="F9" s="2" t="s">
        <v>13</v>
      </c>
      <c r="G9" s="3">
        <v>1300</v>
      </c>
      <c r="H9" s="3">
        <v>90</v>
      </c>
      <c r="I9" s="10">
        <v>17.5</v>
      </c>
      <c r="J9" s="10">
        <f t="shared" si="0"/>
        <v>22750</v>
      </c>
      <c r="K9" s="10">
        <f t="shared" si="1"/>
        <v>1575</v>
      </c>
      <c r="L9" s="10">
        <f t="shared" si="2"/>
        <v>24325</v>
      </c>
      <c r="M9" s="10">
        <f t="shared" si="3"/>
        <v>97300</v>
      </c>
    </row>
    <row r="10" spans="1:13" ht="58.5" customHeight="1" x14ac:dyDescent="0.25">
      <c r="A10" s="3">
        <v>10</v>
      </c>
      <c r="B10" s="2" t="s">
        <v>9</v>
      </c>
      <c r="C10" s="9" t="s">
        <v>25</v>
      </c>
      <c r="D10" s="9" t="s">
        <v>11</v>
      </c>
      <c r="E10" s="9" t="s">
        <v>26</v>
      </c>
      <c r="F10" s="2" t="s">
        <v>13</v>
      </c>
      <c r="G10" s="3">
        <v>14000</v>
      </c>
      <c r="H10" s="3">
        <v>60</v>
      </c>
      <c r="I10" s="10">
        <v>14.5</v>
      </c>
      <c r="J10" s="10">
        <f t="shared" si="0"/>
        <v>203000</v>
      </c>
      <c r="K10" s="10">
        <f t="shared" si="1"/>
        <v>870</v>
      </c>
      <c r="L10" s="10">
        <f t="shared" si="2"/>
        <v>203870</v>
      </c>
      <c r="M10" s="10">
        <f t="shared" si="3"/>
        <v>815480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Lamarino</dc:creator>
  <cp:lastModifiedBy>Daniela Piccioni</cp:lastModifiedBy>
  <dcterms:created xsi:type="dcterms:W3CDTF">2015-06-05T18:17:20Z</dcterms:created>
  <dcterms:modified xsi:type="dcterms:W3CDTF">2024-06-20T09:38:23Z</dcterms:modified>
</cp:coreProperties>
</file>